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40" windowHeight="8535" firstSheet="1" activeTab="1"/>
  </bookViews>
  <sheets>
    <sheet name="惠园商铺挂牌信息表" sheetId="1" state="hidden" r:id="rId1"/>
    <sheet name="杨泗商铺挂牌信息表" sheetId="2" r:id="rId2"/>
  </sheets>
  <definedNames>
    <definedName name="_xlnm.Print_Titles" localSheetId="0">'惠园商铺挂牌信息表'!$2:$2</definedName>
    <definedName name="_xlnm.Print_Titles" localSheetId="1">'杨泗商铺挂牌信息表'!$2:$2</definedName>
  </definedNames>
  <calcPr fullCalcOnLoad="1"/>
</workbook>
</file>

<file path=xl/sharedStrings.xml><?xml version="1.0" encoding="utf-8"?>
<sst xmlns="http://schemas.openxmlformats.org/spreadsheetml/2006/main" count="194" uniqueCount="77">
  <si>
    <t>楚天都市▪惠园商铺挂牌信息表</t>
  </si>
  <si>
    <t>序号</t>
  </si>
  <si>
    <t>门牌号</t>
  </si>
  <si>
    <t xml:space="preserve"> 面积    （㎡）</t>
  </si>
  <si>
    <t>租赁用途</t>
  </si>
  <si>
    <t>评估单价（元/㎡/月）</t>
  </si>
  <si>
    <t>一年经营权租赁评估值（元）</t>
  </si>
  <si>
    <t>挂牌年租金     （元）</t>
  </si>
  <si>
    <t>3年总租金    （元）</t>
  </si>
  <si>
    <t>报名保证金（元）</t>
  </si>
  <si>
    <t>租金支付方式</t>
  </si>
  <si>
    <t>租赁保证金           （以一个月租金为标准）</t>
  </si>
  <si>
    <t>备注</t>
  </si>
  <si>
    <t>3-01</t>
  </si>
  <si>
    <t>商业</t>
  </si>
  <si>
    <t>按年支付</t>
  </si>
  <si>
    <t>1-2层</t>
  </si>
  <si>
    <t>3-02</t>
  </si>
  <si>
    <t>1层</t>
  </si>
  <si>
    <t>3-03</t>
  </si>
  <si>
    <t>3-05</t>
  </si>
  <si>
    <t>3-06</t>
  </si>
  <si>
    <t>3-07</t>
  </si>
  <si>
    <t>3-08</t>
  </si>
  <si>
    <t>3-09</t>
  </si>
  <si>
    <t>3-10</t>
  </si>
  <si>
    <t>3-11</t>
  </si>
  <si>
    <t>3-12</t>
  </si>
  <si>
    <t>3-13</t>
  </si>
  <si>
    <t>3-15</t>
  </si>
  <si>
    <t>3-16</t>
  </si>
  <si>
    <t>3-17</t>
  </si>
  <si>
    <t>3-18</t>
  </si>
  <si>
    <t>5-05</t>
  </si>
  <si>
    <t>5-06</t>
  </si>
  <si>
    <t>5-07</t>
  </si>
  <si>
    <t>5-08</t>
  </si>
  <si>
    <t>5-09</t>
  </si>
  <si>
    <t>5-10</t>
  </si>
  <si>
    <t>5-11</t>
  </si>
  <si>
    <t>5-16</t>
  </si>
  <si>
    <t>5-12</t>
  </si>
  <si>
    <t>8-01</t>
  </si>
  <si>
    <t>8-02</t>
  </si>
  <si>
    <t>合计</t>
  </si>
  <si>
    <t>说明：根据前期市场调研及招商情况对商业门面进行业态设置。为使商业门面能够可持续、健康发展，避免不良竞争，确定设置2家超市（第一次挂牌后已有1家超市摘牌入驻）。不可从事高噪音、高污染的经营项目，如建材五金、歌舞厅等。所有经营项目需符合国家相关法律法规的规定。</t>
  </si>
  <si>
    <t>明珠▪福馨园商铺挂牌信息表</t>
  </si>
  <si>
    <r>
      <rPr>
        <sz val="11"/>
        <color indexed="8"/>
        <rFont val="宋体"/>
        <family val="0"/>
      </rPr>
      <t xml:space="preserve"> 租赁面积（平方米</t>
    </r>
    <r>
      <rPr>
        <sz val="11"/>
        <color indexed="8"/>
        <rFont val="宋体"/>
        <family val="0"/>
      </rPr>
      <t>）</t>
    </r>
  </si>
  <si>
    <t>挂牌年租金     上浮5% （元）</t>
  </si>
  <si>
    <t>报名保证金</t>
  </si>
  <si>
    <t>租赁保证金（以一个月租金为标准）</t>
  </si>
  <si>
    <t>1-02</t>
  </si>
  <si>
    <t>快递（兼容其他商业）</t>
  </si>
  <si>
    <t>年支付</t>
  </si>
  <si>
    <t>1-03</t>
  </si>
  <si>
    <t>早餐（兼容其他商业）</t>
  </si>
  <si>
    <t>1-04</t>
  </si>
  <si>
    <t>美容美发（兼容其他商业）</t>
  </si>
  <si>
    <t>1-05</t>
  </si>
  <si>
    <t>干洗店（兼容其他商业）</t>
  </si>
  <si>
    <t>1-06</t>
  </si>
  <si>
    <t>品牌轮胎（兼容其他商业）</t>
  </si>
  <si>
    <t>1-07</t>
  </si>
  <si>
    <t>汽车美容（兼容其他商业）</t>
  </si>
  <si>
    <t>1-08</t>
  </si>
  <si>
    <t>2-03</t>
  </si>
  <si>
    <t>教育培训（兼容其他商业）</t>
  </si>
  <si>
    <t>2-04</t>
  </si>
  <si>
    <t>电动车专卖（兼容其他商业）</t>
  </si>
  <si>
    <t>2-05</t>
  </si>
  <si>
    <t>品牌空调（兼容其他商业）</t>
  </si>
  <si>
    <t>2-06</t>
  </si>
  <si>
    <t>办公（兼容其他商业）</t>
  </si>
  <si>
    <t>2-08</t>
  </si>
  <si>
    <t>2-09</t>
  </si>
  <si>
    <t>烟酒行（兼容其他商业）</t>
  </si>
  <si>
    <t>说明：根据前期市场调研及招商情况对商业门面进行业态设置。为使商业门面能够可持续、健康发展，避免不良竞争，确定设置2家超市。不可从事高噪音、高污染的经营项目，如建材五金、歌舞厅等。所有经营项目需符合国家相关法律法规的规定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</si>
</sst>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sz val="11"/>
      <color rgb="FF000000"/>
      <name val="宋体"/>
      <family val="0"/>
    </font>
    <font>
      <sz val="8"/>
      <color rgb="FF000000"/>
      <name val="宋体"/>
      <family val="0"/>
    </font>
    <font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49" fontId="42" fillId="33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3" fontId="42" fillId="33" borderId="9" xfId="0" applyNumberFormat="1" applyFont="1" applyFill="1" applyBorder="1" applyAlignment="1">
      <alignment horizontal="center" vertical="center" wrapText="1"/>
    </xf>
    <xf numFmtId="176" fontId="42" fillId="33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2" fillId="34" borderId="9" xfId="0" applyFont="1" applyFill="1" applyBorder="1" applyAlignment="1">
      <alignment horizontal="center" vertical="center" wrapText="1"/>
    </xf>
    <xf numFmtId="49" fontId="42" fillId="33" borderId="9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 wrapText="1"/>
    </xf>
    <xf numFmtId="49" fontId="0" fillId="34" borderId="9" xfId="0" applyNumberFormat="1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34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3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8" fillId="0" borderId="9" xfId="0" applyFont="1" applyBorder="1" applyAlignment="1">
      <alignment horizontal="center" vertical="center"/>
    </xf>
    <xf numFmtId="0" fontId="38" fillId="34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2" fillId="34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SheetLayoutView="100" workbookViewId="0" topLeftCell="A1">
      <pane ySplit="2" topLeftCell="A21" activePane="bottomLeft" state="frozen"/>
      <selection pane="bottomLeft" activeCell="A31" sqref="A31:L31"/>
    </sheetView>
  </sheetViews>
  <sheetFormatPr defaultColWidth="9.00390625" defaultRowHeight="15"/>
  <cols>
    <col min="1" max="1" width="5.28125" style="0" customWidth="1"/>
    <col min="2" max="2" width="8.28125" style="0" customWidth="1"/>
    <col min="3" max="3" width="11.28125" style="0" customWidth="1"/>
    <col min="4" max="4" width="10.421875" style="16" customWidth="1"/>
    <col min="5" max="5" width="11.421875" style="16" customWidth="1"/>
    <col min="6" max="6" width="11.140625" style="0" customWidth="1"/>
    <col min="7" max="7" width="11.421875" style="0" customWidth="1"/>
    <col min="8" max="8" width="10.421875" style="0" customWidth="1"/>
    <col min="9" max="9" width="11.140625" style="0" customWidth="1"/>
    <col min="10" max="10" width="14.28125" style="0" customWidth="1"/>
    <col min="11" max="11" width="13.421875" style="0" customWidth="1"/>
    <col min="12" max="12" width="12.28125" style="0" customWidth="1"/>
  </cols>
  <sheetData>
    <row r="1" spans="1:12" ht="7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0.5" customHeight="1">
      <c r="A2" s="2" t="s">
        <v>1</v>
      </c>
      <c r="B2" s="3" t="s">
        <v>2</v>
      </c>
      <c r="C2" s="2" t="s">
        <v>3</v>
      </c>
      <c r="D2" s="4" t="s">
        <v>4</v>
      </c>
      <c r="E2" s="22" t="s">
        <v>5</v>
      </c>
      <c r="F2" s="2" t="s">
        <v>6</v>
      </c>
      <c r="G2" s="22" t="s">
        <v>7</v>
      </c>
      <c r="H2" s="2" t="s">
        <v>8</v>
      </c>
      <c r="I2" s="2" t="s">
        <v>9</v>
      </c>
      <c r="J2" s="3" t="s">
        <v>10</v>
      </c>
      <c r="K2" s="2" t="s">
        <v>11</v>
      </c>
      <c r="L2" s="12" t="s">
        <v>12</v>
      </c>
    </row>
    <row r="3" spans="1:12" ht="26.25" customHeight="1">
      <c r="A3" s="2">
        <v>1</v>
      </c>
      <c r="B3" s="23" t="s">
        <v>13</v>
      </c>
      <c r="C3" s="2">
        <v>118.67</v>
      </c>
      <c r="D3" s="4" t="s">
        <v>14</v>
      </c>
      <c r="E3" s="22">
        <v>25.03</v>
      </c>
      <c r="F3" s="4">
        <v>35646</v>
      </c>
      <c r="G3" s="22">
        <v>37428</v>
      </c>
      <c r="H3" s="2">
        <v>112284</v>
      </c>
      <c r="I3" s="2">
        <v>11000</v>
      </c>
      <c r="J3" s="3" t="s">
        <v>15</v>
      </c>
      <c r="K3" s="3">
        <v>3119</v>
      </c>
      <c r="L3" s="12" t="s">
        <v>16</v>
      </c>
    </row>
    <row r="4" spans="1:12" ht="26.25" customHeight="1">
      <c r="A4" s="2">
        <v>2</v>
      </c>
      <c r="B4" s="5" t="s">
        <v>17</v>
      </c>
      <c r="C4" s="2">
        <v>49.11</v>
      </c>
      <c r="D4" s="4" t="s">
        <v>14</v>
      </c>
      <c r="E4" s="22">
        <v>31.23</v>
      </c>
      <c r="F4" s="4">
        <v>18404</v>
      </c>
      <c r="G4" s="22">
        <v>19324</v>
      </c>
      <c r="H4" s="2">
        <v>57972</v>
      </c>
      <c r="I4" s="2">
        <v>5800</v>
      </c>
      <c r="J4" s="3" t="s">
        <v>15</v>
      </c>
      <c r="K4" s="2">
        <v>1610</v>
      </c>
      <c r="L4" s="11" t="s">
        <v>18</v>
      </c>
    </row>
    <row r="5" spans="1:12" ht="26.25" customHeight="1">
      <c r="A5" s="2">
        <v>3</v>
      </c>
      <c r="B5" s="5" t="s">
        <v>19</v>
      </c>
      <c r="C5" s="2">
        <v>203.85</v>
      </c>
      <c r="D5" s="4" t="s">
        <v>14</v>
      </c>
      <c r="E5" s="22">
        <v>22.98</v>
      </c>
      <c r="F5" s="4">
        <v>56221</v>
      </c>
      <c r="G5" s="22">
        <v>59032</v>
      </c>
      <c r="H5" s="2">
        <v>177096</v>
      </c>
      <c r="I5" s="2">
        <v>18000</v>
      </c>
      <c r="J5" s="3" t="s">
        <v>15</v>
      </c>
      <c r="K5" s="2">
        <v>4919</v>
      </c>
      <c r="L5" s="11" t="s">
        <v>16</v>
      </c>
    </row>
    <row r="6" spans="1:12" ht="26.25" customHeight="1">
      <c r="A6" s="2">
        <v>4</v>
      </c>
      <c r="B6" s="5" t="s">
        <v>20</v>
      </c>
      <c r="C6" s="2">
        <v>229.68</v>
      </c>
      <c r="D6" s="4" t="s">
        <v>14</v>
      </c>
      <c r="E6" s="22">
        <v>24.3</v>
      </c>
      <c r="F6" s="4">
        <v>66983</v>
      </c>
      <c r="G6" s="22">
        <v>70332</v>
      </c>
      <c r="H6" s="2">
        <v>210996</v>
      </c>
      <c r="I6" s="2">
        <v>20000</v>
      </c>
      <c r="J6" s="3" t="s">
        <v>15</v>
      </c>
      <c r="K6" s="2">
        <v>5861</v>
      </c>
      <c r="L6" s="11" t="s">
        <v>16</v>
      </c>
    </row>
    <row r="7" spans="1:12" ht="26.25" customHeight="1">
      <c r="A7" s="2">
        <v>5</v>
      </c>
      <c r="B7" s="5" t="s">
        <v>21</v>
      </c>
      <c r="C7" s="2">
        <v>69.63</v>
      </c>
      <c r="D7" s="4" t="s">
        <v>14</v>
      </c>
      <c r="E7" s="22">
        <v>31.23</v>
      </c>
      <c r="F7" s="4">
        <v>26095</v>
      </c>
      <c r="G7" s="22">
        <v>27400</v>
      </c>
      <c r="H7" s="2">
        <v>82200</v>
      </c>
      <c r="I7" s="2">
        <v>8000</v>
      </c>
      <c r="J7" s="3" t="s">
        <v>15</v>
      </c>
      <c r="K7" s="2">
        <v>2283</v>
      </c>
      <c r="L7" s="11" t="s">
        <v>18</v>
      </c>
    </row>
    <row r="8" spans="1:12" ht="26.25" customHeight="1">
      <c r="A8" s="2">
        <v>6</v>
      </c>
      <c r="B8" s="5" t="s">
        <v>22</v>
      </c>
      <c r="C8" s="2">
        <v>187.93</v>
      </c>
      <c r="D8" s="4" t="s">
        <v>14</v>
      </c>
      <c r="E8" s="22">
        <v>21.68</v>
      </c>
      <c r="F8" s="4">
        <v>48888</v>
      </c>
      <c r="G8" s="22">
        <v>51332</v>
      </c>
      <c r="H8" s="2">
        <v>153996</v>
      </c>
      <c r="I8" s="2">
        <v>15000</v>
      </c>
      <c r="J8" s="3" t="s">
        <v>15</v>
      </c>
      <c r="K8" s="2">
        <v>4278</v>
      </c>
      <c r="L8" s="11" t="s">
        <v>16</v>
      </c>
    </row>
    <row r="9" spans="1:12" ht="26.25" customHeight="1">
      <c r="A9" s="2">
        <v>7</v>
      </c>
      <c r="B9" s="5" t="s">
        <v>23</v>
      </c>
      <c r="C9" s="2">
        <v>91.58</v>
      </c>
      <c r="D9" s="4" t="s">
        <v>14</v>
      </c>
      <c r="E9" s="22">
        <v>24.98</v>
      </c>
      <c r="F9" s="24">
        <v>27457</v>
      </c>
      <c r="G9" s="22">
        <v>28830</v>
      </c>
      <c r="H9" s="2">
        <v>86490</v>
      </c>
      <c r="I9" s="2">
        <v>8700</v>
      </c>
      <c r="J9" s="3" t="s">
        <v>15</v>
      </c>
      <c r="K9" s="2">
        <v>2403</v>
      </c>
      <c r="L9" s="11" t="s">
        <v>16</v>
      </c>
    </row>
    <row r="10" spans="1:18" ht="26.25" customHeight="1">
      <c r="A10" s="2">
        <v>8</v>
      </c>
      <c r="B10" s="5" t="s">
        <v>24</v>
      </c>
      <c r="C10" s="2">
        <v>91.58</v>
      </c>
      <c r="D10" s="4" t="s">
        <v>14</v>
      </c>
      <c r="E10" s="22">
        <v>24.98</v>
      </c>
      <c r="F10" s="4">
        <v>27457</v>
      </c>
      <c r="G10" s="22">
        <v>28830</v>
      </c>
      <c r="H10" s="2">
        <v>86490</v>
      </c>
      <c r="I10" s="2">
        <v>8700</v>
      </c>
      <c r="J10" s="3" t="s">
        <v>15</v>
      </c>
      <c r="K10" s="2">
        <v>2403</v>
      </c>
      <c r="L10" s="11" t="s">
        <v>16</v>
      </c>
      <c r="R10" s="20"/>
    </row>
    <row r="11" spans="1:18" ht="26.25" customHeight="1">
      <c r="A11" s="2">
        <v>9</v>
      </c>
      <c r="B11" s="5" t="s">
        <v>25</v>
      </c>
      <c r="C11" s="2">
        <v>188.49</v>
      </c>
      <c r="D11" s="4" t="s">
        <v>14</v>
      </c>
      <c r="E11" s="22">
        <v>21.68</v>
      </c>
      <c r="F11" s="4">
        <v>49033</v>
      </c>
      <c r="G11" s="22">
        <v>51485</v>
      </c>
      <c r="H11" s="2">
        <v>154455</v>
      </c>
      <c r="I11" s="2">
        <v>15000</v>
      </c>
      <c r="J11" s="3" t="s">
        <v>15</v>
      </c>
      <c r="K11" s="2">
        <v>4290</v>
      </c>
      <c r="L11" s="11" t="s">
        <v>16</v>
      </c>
      <c r="R11" s="20"/>
    </row>
    <row r="12" spans="1:18" ht="26.25" customHeight="1">
      <c r="A12" s="2">
        <v>10</v>
      </c>
      <c r="B12" s="5" t="s">
        <v>26</v>
      </c>
      <c r="C12" s="2">
        <v>69.63</v>
      </c>
      <c r="D12" s="4" t="s">
        <v>14</v>
      </c>
      <c r="E12" s="22">
        <v>31.23</v>
      </c>
      <c r="F12" s="4">
        <v>26095</v>
      </c>
      <c r="G12" s="22">
        <v>27400</v>
      </c>
      <c r="H12" s="2">
        <v>82200</v>
      </c>
      <c r="I12" s="2">
        <v>8000</v>
      </c>
      <c r="J12" s="3" t="s">
        <v>15</v>
      </c>
      <c r="K12" s="2">
        <v>2283</v>
      </c>
      <c r="L12" s="11" t="s">
        <v>18</v>
      </c>
      <c r="R12" s="19"/>
    </row>
    <row r="13" spans="1:12" ht="26.25" customHeight="1">
      <c r="A13" s="2">
        <v>11</v>
      </c>
      <c r="B13" s="5" t="s">
        <v>27</v>
      </c>
      <c r="C13" s="2">
        <v>229.68</v>
      </c>
      <c r="D13" s="4" t="s">
        <v>14</v>
      </c>
      <c r="E13" s="22">
        <v>24.35</v>
      </c>
      <c r="F13" s="4">
        <v>67124</v>
      </c>
      <c r="G13" s="22">
        <v>70480</v>
      </c>
      <c r="H13" s="2">
        <v>211440</v>
      </c>
      <c r="I13" s="2">
        <v>20000</v>
      </c>
      <c r="J13" s="3" t="s">
        <v>15</v>
      </c>
      <c r="K13" s="2">
        <v>5873</v>
      </c>
      <c r="L13" s="11" t="s">
        <v>16</v>
      </c>
    </row>
    <row r="14" spans="1:12" ht="26.25" customHeight="1">
      <c r="A14" s="2">
        <v>12</v>
      </c>
      <c r="B14" s="17" t="s">
        <v>28</v>
      </c>
      <c r="C14" s="11">
        <v>158.93</v>
      </c>
      <c r="D14" s="4" t="s">
        <v>14</v>
      </c>
      <c r="E14" s="25">
        <v>25.01</v>
      </c>
      <c r="F14" s="26">
        <v>47707</v>
      </c>
      <c r="G14" s="27">
        <v>50092</v>
      </c>
      <c r="H14" s="11">
        <v>150276</v>
      </c>
      <c r="I14" s="43">
        <v>15000</v>
      </c>
      <c r="J14" s="3" t="s">
        <v>15</v>
      </c>
      <c r="K14" s="11">
        <v>4174</v>
      </c>
      <c r="L14" s="11" t="s">
        <v>16</v>
      </c>
    </row>
    <row r="15" spans="1:12" ht="26.25" customHeight="1">
      <c r="A15" s="2">
        <v>13</v>
      </c>
      <c r="B15" s="13" t="s">
        <v>29</v>
      </c>
      <c r="C15" s="12">
        <v>186.74</v>
      </c>
      <c r="D15" s="4" t="s">
        <v>14</v>
      </c>
      <c r="E15" s="25">
        <v>21.27</v>
      </c>
      <c r="F15" s="26">
        <v>47658</v>
      </c>
      <c r="G15" s="27">
        <v>50041</v>
      </c>
      <c r="H15" s="11">
        <v>150123</v>
      </c>
      <c r="I15" s="43">
        <v>15000</v>
      </c>
      <c r="J15" s="3" t="s">
        <v>15</v>
      </c>
      <c r="K15" s="11">
        <v>4170</v>
      </c>
      <c r="L15" s="12" t="s">
        <v>16</v>
      </c>
    </row>
    <row r="16" spans="1:12" ht="26.25" customHeight="1">
      <c r="A16" s="22">
        <v>14</v>
      </c>
      <c r="B16" s="28" t="s">
        <v>30</v>
      </c>
      <c r="C16" s="29">
        <v>82.24</v>
      </c>
      <c r="D16" s="22" t="s">
        <v>14</v>
      </c>
      <c r="E16" s="25">
        <v>31.23</v>
      </c>
      <c r="F16" s="27">
        <v>30820</v>
      </c>
      <c r="G16" s="27">
        <v>32361</v>
      </c>
      <c r="H16" s="27">
        <v>97083</v>
      </c>
      <c r="I16" s="25">
        <v>10000</v>
      </c>
      <c r="J16" s="44" t="s">
        <v>15</v>
      </c>
      <c r="K16" s="27">
        <v>2697</v>
      </c>
      <c r="L16" s="29" t="s">
        <v>18</v>
      </c>
    </row>
    <row r="17" spans="1:12" ht="26.25" customHeight="1">
      <c r="A17" s="22">
        <v>15</v>
      </c>
      <c r="B17" s="28" t="s">
        <v>31</v>
      </c>
      <c r="C17" s="29">
        <v>98.06</v>
      </c>
      <c r="D17" s="22" t="s">
        <v>14</v>
      </c>
      <c r="E17" s="25">
        <v>31.23</v>
      </c>
      <c r="F17" s="27">
        <v>36749</v>
      </c>
      <c r="G17" s="27">
        <v>38586</v>
      </c>
      <c r="H17" s="27">
        <v>115758</v>
      </c>
      <c r="I17" s="25">
        <v>11000</v>
      </c>
      <c r="J17" s="44" t="s">
        <v>15</v>
      </c>
      <c r="K17" s="27">
        <v>3216</v>
      </c>
      <c r="L17" s="29" t="s">
        <v>18</v>
      </c>
    </row>
    <row r="18" spans="1:12" ht="26.25" customHeight="1">
      <c r="A18" s="2">
        <v>16</v>
      </c>
      <c r="B18" s="13" t="s">
        <v>32</v>
      </c>
      <c r="C18" s="12">
        <v>206.64</v>
      </c>
      <c r="D18" s="30" t="s">
        <v>14</v>
      </c>
      <c r="E18" s="25">
        <v>21.11</v>
      </c>
      <c r="F18" s="26">
        <v>52349</v>
      </c>
      <c r="G18" s="27">
        <v>54966</v>
      </c>
      <c r="H18" s="11">
        <v>164898</v>
      </c>
      <c r="I18" s="43">
        <v>16000</v>
      </c>
      <c r="J18" s="3" t="s">
        <v>15</v>
      </c>
      <c r="K18" s="11">
        <v>4581</v>
      </c>
      <c r="L18" s="12" t="s">
        <v>16</v>
      </c>
    </row>
    <row r="19" spans="1:12" ht="26.25" customHeight="1">
      <c r="A19" s="2">
        <v>17</v>
      </c>
      <c r="B19" s="13" t="s">
        <v>33</v>
      </c>
      <c r="C19" s="12">
        <v>182.1</v>
      </c>
      <c r="D19" s="31" t="s">
        <v>14</v>
      </c>
      <c r="E19" s="32">
        <v>21.44</v>
      </c>
      <c r="F19" s="33">
        <v>46859</v>
      </c>
      <c r="G19" s="29">
        <v>49202</v>
      </c>
      <c r="H19" s="12">
        <v>147606</v>
      </c>
      <c r="I19" s="45">
        <v>15000</v>
      </c>
      <c r="J19" s="3" t="s">
        <v>15</v>
      </c>
      <c r="K19" s="12">
        <v>4100</v>
      </c>
      <c r="L19" s="12" t="s">
        <v>16</v>
      </c>
    </row>
    <row r="20" spans="1:12" ht="26.25" customHeight="1">
      <c r="A20" s="2">
        <v>18</v>
      </c>
      <c r="B20" s="13" t="s">
        <v>34</v>
      </c>
      <c r="C20" s="12">
        <v>57.47</v>
      </c>
      <c r="D20" s="31" t="s">
        <v>14</v>
      </c>
      <c r="E20" s="32">
        <v>31.23</v>
      </c>
      <c r="F20" s="33">
        <v>21537</v>
      </c>
      <c r="G20" s="29">
        <v>22614</v>
      </c>
      <c r="H20" s="12">
        <v>67842</v>
      </c>
      <c r="I20" s="45">
        <v>6700</v>
      </c>
      <c r="J20" s="3" t="s">
        <v>15</v>
      </c>
      <c r="K20" s="12">
        <v>1885</v>
      </c>
      <c r="L20" s="12" t="s">
        <v>18</v>
      </c>
    </row>
    <row r="21" spans="1:12" ht="26.25" customHeight="1">
      <c r="A21" s="2">
        <v>19</v>
      </c>
      <c r="B21" s="13" t="s">
        <v>35</v>
      </c>
      <c r="C21" s="12">
        <v>233.44</v>
      </c>
      <c r="D21" s="31" t="s">
        <v>14</v>
      </c>
      <c r="E21" s="32">
        <v>24.19</v>
      </c>
      <c r="F21" s="33">
        <v>67772</v>
      </c>
      <c r="G21" s="29">
        <v>71161</v>
      </c>
      <c r="H21" s="12">
        <v>213501</v>
      </c>
      <c r="I21" s="45">
        <v>20000</v>
      </c>
      <c r="J21" s="3" t="s">
        <v>15</v>
      </c>
      <c r="K21" s="12">
        <v>5930</v>
      </c>
      <c r="L21" s="12" t="s">
        <v>16</v>
      </c>
    </row>
    <row r="22" spans="1:12" ht="26.25" customHeight="1">
      <c r="A22" s="34">
        <v>16</v>
      </c>
      <c r="B22" s="35" t="s">
        <v>36</v>
      </c>
      <c r="C22" s="36">
        <v>69.61</v>
      </c>
      <c r="D22" s="36" t="s">
        <v>14</v>
      </c>
      <c r="E22" s="37">
        <v>31.23</v>
      </c>
      <c r="F22" s="38">
        <v>26087</v>
      </c>
      <c r="G22" s="37">
        <v>27391</v>
      </c>
      <c r="H22" s="36">
        <v>82173</v>
      </c>
      <c r="I22" s="36">
        <v>8000</v>
      </c>
      <c r="J22" s="46" t="s">
        <v>15</v>
      </c>
      <c r="K22" s="36">
        <v>2283</v>
      </c>
      <c r="L22" s="36" t="s">
        <v>18</v>
      </c>
    </row>
    <row r="23" spans="1:12" ht="26.25" customHeight="1">
      <c r="A23" s="2">
        <v>20</v>
      </c>
      <c r="B23" s="13" t="s">
        <v>37</v>
      </c>
      <c r="C23" s="12">
        <v>191.45</v>
      </c>
      <c r="D23" s="31" t="s">
        <v>14</v>
      </c>
      <c r="E23" s="29">
        <v>21.68</v>
      </c>
      <c r="F23" s="33">
        <v>49804</v>
      </c>
      <c r="G23" s="29">
        <v>52294</v>
      </c>
      <c r="H23" s="12">
        <v>156882</v>
      </c>
      <c r="I23" s="45">
        <v>16000</v>
      </c>
      <c r="J23" s="3" t="s">
        <v>15</v>
      </c>
      <c r="K23" s="12">
        <v>4358</v>
      </c>
      <c r="L23" s="12" t="s">
        <v>16</v>
      </c>
    </row>
    <row r="24" spans="1:12" ht="26.25" customHeight="1">
      <c r="A24" s="2">
        <v>21</v>
      </c>
      <c r="B24" s="13" t="s">
        <v>38</v>
      </c>
      <c r="C24" s="12">
        <v>200.88</v>
      </c>
      <c r="D24" s="31" t="s">
        <v>14</v>
      </c>
      <c r="E24" s="29">
        <v>20.64</v>
      </c>
      <c r="F24" s="33">
        <v>49749</v>
      </c>
      <c r="G24" s="29">
        <v>52236</v>
      </c>
      <c r="H24" s="12">
        <v>156708</v>
      </c>
      <c r="I24" s="45">
        <v>16000</v>
      </c>
      <c r="J24" s="3" t="s">
        <v>15</v>
      </c>
      <c r="K24" s="12">
        <v>4353</v>
      </c>
      <c r="L24" s="12" t="s">
        <v>16</v>
      </c>
    </row>
    <row r="25" spans="1:12" ht="26.25" customHeight="1">
      <c r="A25" s="2">
        <v>22</v>
      </c>
      <c r="B25" s="13" t="s">
        <v>39</v>
      </c>
      <c r="C25" s="12">
        <v>32.25</v>
      </c>
      <c r="D25" s="31" t="s">
        <v>14</v>
      </c>
      <c r="E25" s="25">
        <v>31.23</v>
      </c>
      <c r="F25" s="33">
        <v>12086</v>
      </c>
      <c r="G25" s="29">
        <v>12690</v>
      </c>
      <c r="H25" s="12">
        <v>38070</v>
      </c>
      <c r="I25" s="45">
        <v>3800</v>
      </c>
      <c r="J25" s="3" t="s">
        <v>15</v>
      </c>
      <c r="K25" s="12">
        <v>1058</v>
      </c>
      <c r="L25" s="12" t="s">
        <v>18</v>
      </c>
    </row>
    <row r="26" spans="1:12" ht="26.25" customHeight="1">
      <c r="A26" s="34">
        <v>22</v>
      </c>
      <c r="B26" s="35" t="s">
        <v>40</v>
      </c>
      <c r="C26" s="36">
        <v>213.2</v>
      </c>
      <c r="D26" s="36" t="s">
        <v>14</v>
      </c>
      <c r="E26" s="39">
        <v>22.37</v>
      </c>
      <c r="F26" s="38">
        <v>57241</v>
      </c>
      <c r="G26" s="37">
        <v>60103</v>
      </c>
      <c r="H26" s="36">
        <v>180309</v>
      </c>
      <c r="I26" s="36">
        <v>18000</v>
      </c>
      <c r="J26" s="46" t="s">
        <v>15</v>
      </c>
      <c r="K26" s="36">
        <v>5009</v>
      </c>
      <c r="L26" s="36" t="s">
        <v>16</v>
      </c>
    </row>
    <row r="27" spans="1:12" ht="26.25" customHeight="1">
      <c r="A27" s="2">
        <v>23</v>
      </c>
      <c r="B27" s="13" t="s">
        <v>41</v>
      </c>
      <c r="C27" s="12">
        <v>57.23</v>
      </c>
      <c r="D27" s="31" t="s">
        <v>14</v>
      </c>
      <c r="E27" s="25">
        <v>31.23</v>
      </c>
      <c r="F27" s="33">
        <v>21448</v>
      </c>
      <c r="G27" s="29">
        <v>22520</v>
      </c>
      <c r="H27" s="12">
        <v>67560</v>
      </c>
      <c r="I27" s="45">
        <v>6700</v>
      </c>
      <c r="J27" s="3" t="s">
        <v>15</v>
      </c>
      <c r="K27" s="12">
        <v>1877</v>
      </c>
      <c r="L27" s="12" t="s">
        <v>18</v>
      </c>
    </row>
    <row r="28" spans="1:12" ht="26.25" customHeight="1">
      <c r="A28" s="2">
        <v>24</v>
      </c>
      <c r="B28" s="13" t="s">
        <v>42</v>
      </c>
      <c r="C28" s="12">
        <v>369.42</v>
      </c>
      <c r="D28" s="30" t="s">
        <v>14</v>
      </c>
      <c r="E28" s="25">
        <v>31.23</v>
      </c>
      <c r="F28" s="33">
        <v>138444</v>
      </c>
      <c r="G28" s="29">
        <v>145366</v>
      </c>
      <c r="H28" s="12">
        <v>436098</v>
      </c>
      <c r="I28" s="45">
        <v>43000</v>
      </c>
      <c r="J28" s="3" t="s">
        <v>15</v>
      </c>
      <c r="K28" s="12">
        <v>12114</v>
      </c>
      <c r="L28" s="12" t="s">
        <v>18</v>
      </c>
    </row>
    <row r="29" spans="1:12" ht="26.25" customHeight="1">
      <c r="A29" s="2">
        <v>25</v>
      </c>
      <c r="B29" s="13" t="s">
        <v>43</v>
      </c>
      <c r="C29" s="12">
        <v>388.01</v>
      </c>
      <c r="D29" s="30" t="s">
        <v>14</v>
      </c>
      <c r="E29" s="25">
        <v>18.74</v>
      </c>
      <c r="F29" s="33">
        <v>87252</v>
      </c>
      <c r="G29" s="29">
        <v>91615</v>
      </c>
      <c r="H29" s="12">
        <v>274845</v>
      </c>
      <c r="I29" s="45">
        <v>27000</v>
      </c>
      <c r="J29" s="3" t="s">
        <v>15</v>
      </c>
      <c r="K29" s="12">
        <v>7635</v>
      </c>
      <c r="L29" s="12" t="s">
        <v>18</v>
      </c>
    </row>
    <row r="30" spans="1:12" ht="34.5" customHeight="1">
      <c r="A30" s="40" t="s">
        <v>44</v>
      </c>
      <c r="B30" s="40"/>
      <c r="C30" s="41">
        <f>SUM(C3:C29)</f>
        <v>4257.5</v>
      </c>
      <c r="D30" s="12"/>
      <c r="E30" s="12"/>
      <c r="F30" s="41">
        <f>SUM(F3:F29)</f>
        <v>1242965</v>
      </c>
      <c r="G30" s="42">
        <f>SUM(G3:G29)</f>
        <v>1305111</v>
      </c>
      <c r="H30" s="41">
        <f>SUM(H3:H29)</f>
        <v>3915351</v>
      </c>
      <c r="I30" s="41">
        <f>SUM(I3:I29)</f>
        <v>385400</v>
      </c>
      <c r="J30" s="12"/>
      <c r="K30" s="41">
        <f>SUM(K3:K29)</f>
        <v>108762</v>
      </c>
      <c r="L30" s="40"/>
    </row>
    <row r="31" spans="1:12" ht="42.75" customHeight="1">
      <c r="A31" s="15" t="s">
        <v>45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</sheetData>
  <sheetProtection/>
  <mergeCells count="2">
    <mergeCell ref="A1:L1"/>
    <mergeCell ref="A31:L31"/>
  </mergeCells>
  <printOptions/>
  <pageMargins left="0.751388888888889" right="0.751388888888889" top="0.60625" bottom="0.60625" header="0.5" footer="0.5"/>
  <pageSetup orientation="landscape" paperSize="9" scale="99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tabSelected="1" view="pageBreakPreview" zoomScaleSheetLayoutView="100" workbookViewId="0" topLeftCell="A1">
      <pane ySplit="2" topLeftCell="A9" activePane="bottomLeft" state="frozen"/>
      <selection pane="bottomLeft" activeCell="H17" sqref="H17"/>
    </sheetView>
  </sheetViews>
  <sheetFormatPr defaultColWidth="9.00390625" defaultRowHeight="15"/>
  <cols>
    <col min="1" max="1" width="4.8515625" style="0" customWidth="1"/>
    <col min="2" max="2" width="7.8515625" style="0" customWidth="1"/>
    <col min="3" max="3" width="9.57421875" style="0" customWidth="1"/>
    <col min="4" max="5" width="9.7109375" style="0" customWidth="1"/>
    <col min="6" max="6" width="15.140625" style="0" customWidth="1"/>
    <col min="7" max="7" width="11.28125" style="0" customWidth="1"/>
    <col min="8" max="9" width="12.28125" style="0" customWidth="1"/>
    <col min="10" max="10" width="9.421875" style="0" customWidth="1"/>
    <col min="11" max="11" width="13.421875" style="0" customWidth="1"/>
    <col min="12" max="12" width="11.140625" style="0" customWidth="1"/>
  </cols>
  <sheetData>
    <row r="1" spans="1:12" ht="73.5" customHeight="1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0.5" customHeight="1">
      <c r="A2" s="2" t="s">
        <v>1</v>
      </c>
      <c r="B2" s="3" t="s">
        <v>2</v>
      </c>
      <c r="C2" s="2" t="s">
        <v>47</v>
      </c>
      <c r="D2" s="4" t="s">
        <v>4</v>
      </c>
      <c r="E2" s="4" t="s">
        <v>5</v>
      </c>
      <c r="F2" s="2" t="s">
        <v>6</v>
      </c>
      <c r="G2" s="2" t="s">
        <v>48</v>
      </c>
      <c r="H2" s="2" t="s">
        <v>8</v>
      </c>
      <c r="I2" s="2" t="s">
        <v>49</v>
      </c>
      <c r="J2" s="2" t="s">
        <v>10</v>
      </c>
      <c r="K2" s="2" t="s">
        <v>50</v>
      </c>
      <c r="L2" s="12" t="s">
        <v>12</v>
      </c>
    </row>
    <row r="3" spans="1:19" ht="26.25" customHeight="1">
      <c r="A3" s="3">
        <v>1</v>
      </c>
      <c r="B3" s="5" t="s">
        <v>51</v>
      </c>
      <c r="C3" s="2">
        <v>75.3</v>
      </c>
      <c r="D3" s="6" t="s">
        <v>52</v>
      </c>
      <c r="E3" s="4">
        <v>33.93</v>
      </c>
      <c r="F3" s="7">
        <f aca="true" t="shared" si="0" ref="F3:F16">C3*E3*12</f>
        <v>30659.148</v>
      </c>
      <c r="G3" s="8">
        <f aca="true" t="shared" si="1" ref="G3:G17">F3*5%+F3</f>
        <v>32192.1054</v>
      </c>
      <c r="H3" s="8">
        <f aca="true" t="shared" si="2" ref="H3:H17">G3*3</f>
        <v>96576.3162</v>
      </c>
      <c r="I3" s="8">
        <v>10000</v>
      </c>
      <c r="J3" s="2" t="s">
        <v>53</v>
      </c>
      <c r="K3" s="7">
        <f aca="true" t="shared" si="3" ref="K3:K17">G3/12</f>
        <v>2682.67545</v>
      </c>
      <c r="L3" s="17" t="s">
        <v>16</v>
      </c>
      <c r="P3" s="18"/>
      <c r="Q3" s="18"/>
      <c r="R3" s="19"/>
      <c r="S3" s="19"/>
    </row>
    <row r="4" spans="1:19" ht="26.25" customHeight="1">
      <c r="A4" s="3">
        <v>2</v>
      </c>
      <c r="B4" s="5" t="s">
        <v>54</v>
      </c>
      <c r="C4" s="2">
        <v>100.4</v>
      </c>
      <c r="D4" s="6" t="s">
        <v>55</v>
      </c>
      <c r="E4" s="4">
        <v>33.93</v>
      </c>
      <c r="F4" s="7">
        <f t="shared" si="0"/>
        <v>40878.864</v>
      </c>
      <c r="G4" s="8">
        <f t="shared" si="1"/>
        <v>42922.8072</v>
      </c>
      <c r="H4" s="8">
        <f t="shared" si="2"/>
        <v>128768.4216</v>
      </c>
      <c r="I4" s="8">
        <v>13000</v>
      </c>
      <c r="J4" s="2" t="s">
        <v>53</v>
      </c>
      <c r="K4" s="7">
        <f t="shared" si="3"/>
        <v>3576.9006000000004</v>
      </c>
      <c r="L4" s="17" t="s">
        <v>16</v>
      </c>
      <c r="P4" s="19"/>
      <c r="Q4" s="18"/>
      <c r="R4" s="19"/>
      <c r="S4" s="19"/>
    </row>
    <row r="5" spans="1:19" ht="26.25" customHeight="1">
      <c r="A5" s="3">
        <v>3</v>
      </c>
      <c r="B5" s="5" t="s">
        <v>56</v>
      </c>
      <c r="C5" s="2">
        <v>100.4</v>
      </c>
      <c r="D5" s="6" t="s">
        <v>57</v>
      </c>
      <c r="E5" s="4">
        <v>33.93</v>
      </c>
      <c r="F5" s="7">
        <f t="shared" si="0"/>
        <v>40878.864</v>
      </c>
      <c r="G5" s="8">
        <f t="shared" si="1"/>
        <v>42922.8072</v>
      </c>
      <c r="H5" s="8">
        <f t="shared" si="2"/>
        <v>128768.4216</v>
      </c>
      <c r="I5" s="8">
        <v>13000</v>
      </c>
      <c r="J5" s="2" t="s">
        <v>53</v>
      </c>
      <c r="K5" s="7">
        <f t="shared" si="3"/>
        <v>3576.9006000000004</v>
      </c>
      <c r="L5" s="17" t="s">
        <v>16</v>
      </c>
      <c r="P5" s="19"/>
      <c r="Q5" s="21"/>
      <c r="R5" s="19"/>
      <c r="S5" s="19"/>
    </row>
    <row r="6" spans="1:19" ht="26.25" customHeight="1">
      <c r="A6" s="3">
        <v>4</v>
      </c>
      <c r="B6" s="5" t="s">
        <v>58</v>
      </c>
      <c r="C6" s="2">
        <v>100.4</v>
      </c>
      <c r="D6" s="6" t="s">
        <v>59</v>
      </c>
      <c r="E6" s="4">
        <v>33.93</v>
      </c>
      <c r="F6" s="7">
        <f t="shared" si="0"/>
        <v>40878.864</v>
      </c>
      <c r="G6" s="8">
        <f t="shared" si="1"/>
        <v>42922.8072</v>
      </c>
      <c r="H6" s="8">
        <f t="shared" si="2"/>
        <v>128768.4216</v>
      </c>
      <c r="I6" s="8">
        <v>13000</v>
      </c>
      <c r="J6" s="2" t="s">
        <v>53</v>
      </c>
      <c r="K6" s="7">
        <f t="shared" si="3"/>
        <v>3576.9006000000004</v>
      </c>
      <c r="L6" s="17" t="s">
        <v>16</v>
      </c>
      <c r="P6" s="19"/>
      <c r="Q6" s="20"/>
      <c r="R6" s="19"/>
      <c r="S6" s="19"/>
    </row>
    <row r="7" spans="1:19" ht="26.25" customHeight="1">
      <c r="A7" s="3">
        <v>5</v>
      </c>
      <c r="B7" s="5" t="s">
        <v>60</v>
      </c>
      <c r="C7" s="2">
        <v>100.4</v>
      </c>
      <c r="D7" s="6" t="s">
        <v>61</v>
      </c>
      <c r="E7" s="4">
        <v>33.93</v>
      </c>
      <c r="F7" s="7">
        <f t="shared" si="0"/>
        <v>40878.864</v>
      </c>
      <c r="G7" s="8">
        <f t="shared" si="1"/>
        <v>42922.8072</v>
      </c>
      <c r="H7" s="8">
        <f t="shared" si="2"/>
        <v>128768.4216</v>
      </c>
      <c r="I7" s="8">
        <v>13000</v>
      </c>
      <c r="J7" s="2" t="s">
        <v>53</v>
      </c>
      <c r="K7" s="7">
        <f t="shared" si="3"/>
        <v>3576.9006000000004</v>
      </c>
      <c r="L7" s="17" t="s">
        <v>16</v>
      </c>
      <c r="P7" s="19"/>
      <c r="Q7" s="20"/>
      <c r="R7" s="19"/>
      <c r="S7" s="19"/>
    </row>
    <row r="8" spans="1:19" ht="26.25" customHeight="1">
      <c r="A8" s="3">
        <v>6</v>
      </c>
      <c r="B8" s="5" t="s">
        <v>62</v>
      </c>
      <c r="C8" s="2">
        <v>171.84</v>
      </c>
      <c r="D8" s="9" t="s">
        <v>63</v>
      </c>
      <c r="E8" s="4">
        <v>33.93</v>
      </c>
      <c r="F8" s="7">
        <f t="shared" si="0"/>
        <v>69966.3744</v>
      </c>
      <c r="G8" s="8">
        <f t="shared" si="1"/>
        <v>73464.69312</v>
      </c>
      <c r="H8" s="8">
        <f t="shared" si="2"/>
        <v>220394.07935999997</v>
      </c>
      <c r="I8" s="8">
        <v>22000</v>
      </c>
      <c r="J8" s="2" t="s">
        <v>53</v>
      </c>
      <c r="K8" s="7">
        <f t="shared" si="3"/>
        <v>6122.05776</v>
      </c>
      <c r="L8" s="17" t="s">
        <v>16</v>
      </c>
      <c r="O8" s="18"/>
      <c r="P8" s="19"/>
      <c r="Q8" s="20"/>
      <c r="R8" s="19"/>
      <c r="S8" s="19"/>
    </row>
    <row r="9" spans="1:19" ht="26.25" customHeight="1">
      <c r="A9" s="3">
        <v>7</v>
      </c>
      <c r="B9" s="5" t="s">
        <v>64</v>
      </c>
      <c r="C9" s="2">
        <v>106.68</v>
      </c>
      <c r="D9" s="9" t="s">
        <v>63</v>
      </c>
      <c r="E9" s="4">
        <v>33.93</v>
      </c>
      <c r="F9" s="7">
        <f t="shared" si="0"/>
        <v>43435.8288</v>
      </c>
      <c r="G9" s="8">
        <f t="shared" si="1"/>
        <v>45607.620240000004</v>
      </c>
      <c r="H9" s="8">
        <f t="shared" si="2"/>
        <v>136822.86072</v>
      </c>
      <c r="I9" s="8">
        <v>14000</v>
      </c>
      <c r="J9" s="2" t="s">
        <v>53</v>
      </c>
      <c r="K9" s="7">
        <f t="shared" si="3"/>
        <v>3800.63502</v>
      </c>
      <c r="L9" s="17" t="s">
        <v>16</v>
      </c>
      <c r="O9" s="18"/>
      <c r="P9" s="19"/>
      <c r="Q9" s="20"/>
      <c r="R9" s="19"/>
      <c r="S9" s="19"/>
    </row>
    <row r="10" spans="1:19" ht="26.25" customHeight="1">
      <c r="A10" s="3">
        <v>8</v>
      </c>
      <c r="B10" s="5" t="s">
        <v>65</v>
      </c>
      <c r="C10" s="2">
        <v>99.87</v>
      </c>
      <c r="D10" s="10" t="s">
        <v>66</v>
      </c>
      <c r="E10" s="4">
        <v>33.93</v>
      </c>
      <c r="F10" s="7">
        <f t="shared" si="0"/>
        <v>40663.0692</v>
      </c>
      <c r="G10" s="8">
        <f t="shared" si="1"/>
        <v>42696.22266</v>
      </c>
      <c r="H10" s="8">
        <f t="shared" si="2"/>
        <v>128088.66798</v>
      </c>
      <c r="I10" s="8">
        <v>13000</v>
      </c>
      <c r="J10" s="2" t="s">
        <v>53</v>
      </c>
      <c r="K10" s="7">
        <f t="shared" si="3"/>
        <v>3558.018555</v>
      </c>
      <c r="L10" s="17" t="s">
        <v>16</v>
      </c>
      <c r="O10" s="20"/>
      <c r="P10" s="19"/>
      <c r="Q10" s="19"/>
      <c r="R10" s="20"/>
      <c r="S10" s="19"/>
    </row>
    <row r="11" spans="1:19" ht="36" customHeight="1">
      <c r="A11" s="3">
        <v>9</v>
      </c>
      <c r="B11" s="5" t="s">
        <v>67</v>
      </c>
      <c r="C11" s="11">
        <v>96.13</v>
      </c>
      <c r="D11" s="6" t="s">
        <v>68</v>
      </c>
      <c r="E11" s="4">
        <v>33.93</v>
      </c>
      <c r="F11" s="7">
        <f t="shared" si="0"/>
        <v>39140.290799999995</v>
      </c>
      <c r="G11" s="8">
        <f t="shared" si="1"/>
        <v>41097.30533999999</v>
      </c>
      <c r="H11" s="8">
        <f t="shared" si="2"/>
        <v>123291.91601999998</v>
      </c>
      <c r="I11" s="8">
        <v>12000</v>
      </c>
      <c r="J11" s="2" t="s">
        <v>53</v>
      </c>
      <c r="K11" s="7">
        <f t="shared" si="3"/>
        <v>3424.7754449999993</v>
      </c>
      <c r="L11" s="17" t="s">
        <v>16</v>
      </c>
      <c r="O11" s="20"/>
      <c r="P11" s="19"/>
      <c r="Q11" s="19"/>
      <c r="R11" s="20"/>
      <c r="S11" s="19"/>
    </row>
    <row r="12" spans="1:19" ht="26.25" customHeight="1">
      <c r="A12" s="3">
        <v>10</v>
      </c>
      <c r="B12" s="5" t="s">
        <v>69</v>
      </c>
      <c r="C12" s="12">
        <v>169.71</v>
      </c>
      <c r="D12" s="6" t="s">
        <v>70</v>
      </c>
      <c r="E12" s="4">
        <v>33.93</v>
      </c>
      <c r="F12" s="7">
        <f t="shared" si="0"/>
        <v>69099.12359999999</v>
      </c>
      <c r="G12" s="8">
        <f t="shared" si="1"/>
        <v>72554.07977999999</v>
      </c>
      <c r="H12" s="8">
        <f t="shared" si="2"/>
        <v>217662.23933999997</v>
      </c>
      <c r="I12" s="8">
        <v>21000</v>
      </c>
      <c r="J12" s="2" t="s">
        <v>53</v>
      </c>
      <c r="K12" s="7">
        <f t="shared" si="3"/>
        <v>6046.173314999999</v>
      </c>
      <c r="L12" s="13" t="s">
        <v>16</v>
      </c>
      <c r="O12" s="20"/>
      <c r="P12" s="19"/>
      <c r="Q12" s="19"/>
      <c r="R12" s="20"/>
      <c r="S12" s="19"/>
    </row>
    <row r="13" spans="1:19" ht="26.25" customHeight="1">
      <c r="A13" s="3">
        <v>11</v>
      </c>
      <c r="B13" s="5" t="s">
        <v>71</v>
      </c>
      <c r="C13" s="12">
        <v>112.73</v>
      </c>
      <c r="D13" s="6" t="s">
        <v>72</v>
      </c>
      <c r="E13" s="4">
        <v>33.93</v>
      </c>
      <c r="F13" s="7">
        <f t="shared" si="0"/>
        <v>45899.1468</v>
      </c>
      <c r="G13" s="8">
        <f t="shared" si="1"/>
        <v>48194.10414</v>
      </c>
      <c r="H13" s="8">
        <f t="shared" si="2"/>
        <v>144582.31242</v>
      </c>
      <c r="I13" s="8">
        <v>15000</v>
      </c>
      <c r="J13" s="2" t="s">
        <v>53</v>
      </c>
      <c r="K13" s="7">
        <f t="shared" si="3"/>
        <v>4016.175345</v>
      </c>
      <c r="L13" s="13" t="s">
        <v>16</v>
      </c>
      <c r="O13" s="20"/>
      <c r="P13" s="19"/>
      <c r="Q13" s="19"/>
      <c r="R13" s="20"/>
      <c r="S13" s="19"/>
    </row>
    <row r="14" spans="1:19" ht="27.75" customHeight="1">
      <c r="A14" s="3">
        <v>12</v>
      </c>
      <c r="B14" s="5" t="s">
        <v>73</v>
      </c>
      <c r="C14" s="12">
        <v>99.87</v>
      </c>
      <c r="D14" s="6" t="s">
        <v>72</v>
      </c>
      <c r="E14" s="4">
        <v>33.93</v>
      </c>
      <c r="F14" s="7">
        <f t="shared" si="0"/>
        <v>40663.0692</v>
      </c>
      <c r="G14" s="8">
        <f t="shared" si="1"/>
        <v>42696.22266</v>
      </c>
      <c r="H14" s="8">
        <f t="shared" si="2"/>
        <v>128088.66798</v>
      </c>
      <c r="I14" s="8">
        <v>13000</v>
      </c>
      <c r="J14" s="2" t="s">
        <v>53</v>
      </c>
      <c r="K14" s="7">
        <f t="shared" si="3"/>
        <v>3558.018555</v>
      </c>
      <c r="L14" s="13" t="s">
        <v>16</v>
      </c>
      <c r="O14" s="20"/>
      <c r="P14" s="19"/>
      <c r="Q14" s="19"/>
      <c r="R14" s="19"/>
      <c r="S14" s="19"/>
    </row>
    <row r="15" spans="1:19" ht="26.25" customHeight="1">
      <c r="A15" s="3">
        <v>13</v>
      </c>
      <c r="B15" s="5" t="s">
        <v>74</v>
      </c>
      <c r="C15" s="12">
        <v>95.92</v>
      </c>
      <c r="D15" s="6" t="s">
        <v>75</v>
      </c>
      <c r="E15" s="4">
        <v>33.93</v>
      </c>
      <c r="F15" s="7">
        <f t="shared" si="0"/>
        <v>39054.7872</v>
      </c>
      <c r="G15" s="8">
        <f t="shared" si="1"/>
        <v>41007.52656</v>
      </c>
      <c r="H15" s="8">
        <f t="shared" si="2"/>
        <v>123022.57968</v>
      </c>
      <c r="I15" s="8">
        <v>12000</v>
      </c>
      <c r="J15" s="2" t="s">
        <v>53</v>
      </c>
      <c r="K15" s="7">
        <f t="shared" si="3"/>
        <v>3417.2938799999997</v>
      </c>
      <c r="L15" s="13" t="s">
        <v>16</v>
      </c>
      <c r="O15" s="20"/>
      <c r="P15" s="19"/>
      <c r="Q15" s="19"/>
      <c r="R15" s="19"/>
      <c r="S15" s="19"/>
    </row>
    <row r="16" spans="1:12" ht="30" customHeight="1">
      <c r="A16" s="3">
        <v>14</v>
      </c>
      <c r="B16" s="13" t="s">
        <v>21</v>
      </c>
      <c r="C16" s="12">
        <v>85.06</v>
      </c>
      <c r="D16" s="6" t="s">
        <v>55</v>
      </c>
      <c r="E16" s="4">
        <v>33.93</v>
      </c>
      <c r="F16" s="7">
        <f t="shared" si="0"/>
        <v>34633.029599999994</v>
      </c>
      <c r="G16" s="8">
        <f t="shared" si="1"/>
        <v>36364.681079999995</v>
      </c>
      <c r="H16" s="8">
        <f t="shared" si="2"/>
        <v>109094.04323999998</v>
      </c>
      <c r="I16" s="8">
        <v>10000</v>
      </c>
      <c r="J16" s="2" t="s">
        <v>53</v>
      </c>
      <c r="K16" s="7">
        <f t="shared" si="3"/>
        <v>3030.3900899999994</v>
      </c>
      <c r="L16" s="13" t="s">
        <v>16</v>
      </c>
    </row>
    <row r="17" spans="1:12" ht="30" customHeight="1">
      <c r="A17" s="14" t="s">
        <v>44</v>
      </c>
      <c r="B17" s="13"/>
      <c r="C17" s="12">
        <f>SUM(C3:C16)</f>
        <v>1514.71</v>
      </c>
      <c r="D17" s="6"/>
      <c r="E17" s="4"/>
      <c r="F17" s="7">
        <f>SUM(F3:F16)</f>
        <v>616729.3236000001</v>
      </c>
      <c r="G17" s="8">
        <f t="shared" si="1"/>
        <v>647565.7897800001</v>
      </c>
      <c r="H17" s="8">
        <f t="shared" si="2"/>
        <v>1942697.3693400002</v>
      </c>
      <c r="I17" s="8"/>
      <c r="J17" s="2"/>
      <c r="K17" s="7">
        <f t="shared" si="3"/>
        <v>53963.81581500001</v>
      </c>
      <c r="L17" s="13"/>
    </row>
    <row r="18" spans="1:12" ht="51.75" customHeight="1">
      <c r="A18" s="15" t="s">
        <v>76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ht="13.5">
      <c r="C19" s="16"/>
    </row>
  </sheetData>
  <sheetProtection/>
  <mergeCells count="2">
    <mergeCell ref="A1:L1"/>
    <mergeCell ref="A18:L18"/>
  </mergeCells>
  <printOptions/>
  <pageMargins left="0.751388888888889" right="0.751388888888889" top="1" bottom="1" header="0.5" footer="0.5"/>
  <pageSetup orientation="landscape" paperSize="9" scale="97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 Shen丶小佳</cp:lastModifiedBy>
  <cp:lastPrinted>2021-09-29T08:04:00Z</cp:lastPrinted>
  <dcterms:created xsi:type="dcterms:W3CDTF">2021-04-19T07:25:00Z</dcterms:created>
  <dcterms:modified xsi:type="dcterms:W3CDTF">2021-10-14T01:06:10Z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0137998D28174076868165B08CA4DBC3</vt:lpwstr>
  </property>
  <property fmtid="{D5CDD505-2E9C-101B-9397-08002B2CF9AE}" pid="4" name="KSOProductBuildV">
    <vt:lpwstr>2052-11.1.0.10938</vt:lpwstr>
  </property>
</Properties>
</file>